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<sst xmlns="http://schemas.openxmlformats.org/spreadsheetml/2006/main" count="34" uniqueCount="20">
  <si>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note/coin</t>
  </si>
  <si>
    <t>50p</t>
  </si>
  <si>
    <t>20p</t>
  </si>
  <si>
    <t>10p</t>
  </si>
  <si>
    <t>5p</t>
  </si>
  <si>
    <t>2p</t>
  </si>
  <si>
    <t>1p</t>
  </si>
  <si>
    <t>qty</t>
  </si>
  <si>
    <t>£</t>
  </si>
  <si>
    <t>p</t>
  </si>
  <si>
    <t>Float</t>
  </si>
  <si>
    <t xml:space="preserve">Date  </t>
  </si>
  <si>
    <t xml:space="preserve">Signed  </t>
  </si>
  <si>
    <t>Takings incl. Float</t>
  </si>
  <si>
    <t>Total excl. Float</t>
  </si>
  <si>
    <t xml:space="preserve">£  </t>
  </si>
  <si>
    <t>Total</t>
  </si>
  <si>
    <t>Event</t>
  </si>
  <si>
    <t xml:space="preserve">   This form can be downloaded from www.Aldryngton.school-portal.co.uk</t>
  </si>
  <si>
    <t>Enter the quantity of each denomination of note and coin in the 'qty' column and let Excel do the arithmetic for you!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</si>
</sst>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</numFmts>
  <fonts count="42">
    <font>
      <sz val="10"/>
      <name val="Arial"/>
      <family val="0"/>
    </font>
    <font>
      <sz val="1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7"/>
      <name val="Calibri"/>
      <family val="2"/>
    </font>
    <font>
      <b/>
      <sz val="16"/>
      <color indexed="17"/>
      <name val="Calibri"/>
      <family val="2"/>
    </font>
    <font>
      <sz val="10"/>
      <color indexed="17"/>
      <name val="Arial"/>
      <family val="0"/>
    </font>
    <font>
      <sz val="16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5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7"/>
      </right>
      <top style="thin">
        <color indexed="17"/>
      </top>
      <bottom style="thin">
        <color indexed="17"/>
      </bottom>
    </border>
    <border>
      <left style="thin">
        <color indexed="57"/>
      </left>
      <right style="thin">
        <color indexed="57"/>
      </right>
      <top style="thin">
        <color indexed="17"/>
      </top>
      <bottom style="thin">
        <color indexed="17"/>
      </bottom>
    </border>
    <border>
      <left style="thin">
        <color indexed="5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165" fontId="4" fillId="34" borderId="25" xfId="0" applyNumberFormat="1" applyFont="1" applyFill="1" applyBorder="1" applyAlignment="1">
      <alignment horizontal="center"/>
    </xf>
    <xf numFmtId="165" fontId="4" fillId="34" borderId="23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6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1" fillId="0" borderId="16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vertical="center"/>
    </xf>
    <xf numFmtId="0" fontId="6" fillId="34" borderId="3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9" fontId="1" fillId="34" borderId="25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1" fillId="34" borderId="25" xfId="0" applyNumberFormat="1" applyFont="1" applyFill="1" applyBorder="1" applyAlignment="1">
      <alignment vertical="center"/>
    </xf>
    <xf numFmtId="0" fontId="1" fillId="34" borderId="23" xfId="0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0</xdr:row>
      <xdr:rowOff>2362200</xdr:rowOff>
    </xdr:to>
    <xdr:pic>
      <xdr:nvPicPr>
        <xdr:cNvPr id="1" name="Picture 19" descr="D:\Stephen\Aldryngton\PTA\PTA event takings form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60" zoomScalePageLayoutView="0" workbookViewId="0" topLeftCell="A1">
      <selection activeCell="D3" sqref="D3:I3"/>
    </sheetView>
  </sheetViews>
  <sheetFormatPr defaultColWidth="9.140625" defaultRowHeight="22.5" customHeight="1"/>
  <cols>
    <col min="1" max="1" width="15.421875" style="1" customWidth="1"/>
    <col min="2" max="2" width="1.7109375" style="1" customWidth="1"/>
    <col min="3" max="3" width="8.57421875" style="1" customWidth="1"/>
    <col min="4" max="4" width="5.140625" style="1" customWidth="1"/>
    <col min="5" max="5" width="6.8515625" style="1" customWidth="1"/>
    <col min="6" max="6" width="8.00390625" style="1" customWidth="1"/>
    <col min="7" max="7" width="5.7109375" style="1" customWidth="1"/>
    <col min="8" max="8" width="3.421875" style="1" customWidth="1"/>
    <col min="9" max="11" width="6.8515625" style="1" customWidth="1"/>
    <col min="12" max="12" width="8.00390625" style="1" customWidth="1"/>
    <col min="13" max="13" width="5.7109375" style="1" customWidth="1"/>
    <col min="14" max="14" width="1.7109375" style="1" customWidth="1"/>
    <col min="15" max="16384" width="9.140625" style="1" customWidth="1"/>
  </cols>
  <sheetData>
    <row r="1" spans="1:15" ht="225" customHeight="1" thickBo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9" customHeight="1">
      <c r="A2" s="43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43"/>
    </row>
    <row r="3" spans="1:15" ht="22.5" customHeight="1">
      <c r="A3" s="43"/>
      <c r="B3" s="11"/>
      <c r="C3" s="17" t="s">
        <v>17</v>
      </c>
      <c r="D3" s="74"/>
      <c r="E3" s="75"/>
      <c r="F3" s="75"/>
      <c r="G3" s="75"/>
      <c r="H3" s="75"/>
      <c r="I3" s="76"/>
      <c r="J3" s="66" t="s">
        <v>11</v>
      </c>
      <c r="K3" s="67"/>
      <c r="L3" s="62"/>
      <c r="M3" s="63"/>
      <c r="N3" s="12"/>
      <c r="O3" s="43"/>
    </row>
    <row r="4" spans="1:15" ht="9" customHeight="1" thickBot="1">
      <c r="A4" s="4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43"/>
    </row>
    <row r="5" spans="1:15" ht="17.25" customHeight="1" thickBot="1">
      <c r="A5" s="43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3"/>
    </row>
    <row r="6" spans="1:15" ht="9" customHeight="1">
      <c r="A6" s="4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43"/>
    </row>
    <row r="7" spans="1:15" ht="22.5" customHeight="1">
      <c r="A7" s="43"/>
      <c r="B7" s="3"/>
      <c r="C7" s="56" t="s">
        <v>10</v>
      </c>
      <c r="D7" s="57"/>
      <c r="E7" s="58"/>
      <c r="F7" s="58"/>
      <c r="G7" s="59"/>
      <c r="H7" s="16"/>
      <c r="I7" s="56" t="s">
        <v>13</v>
      </c>
      <c r="J7" s="57"/>
      <c r="K7" s="58"/>
      <c r="L7" s="58"/>
      <c r="M7" s="59"/>
      <c r="N7" s="2"/>
      <c r="O7" s="43"/>
    </row>
    <row r="8" spans="1:15" ht="9" customHeight="1">
      <c r="A8" s="43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43"/>
    </row>
    <row r="9" spans="1:15" ht="22.5" customHeight="1">
      <c r="A9" s="43"/>
      <c r="B9" s="3"/>
      <c r="C9" s="41" t="s">
        <v>0</v>
      </c>
      <c r="D9" s="42"/>
      <c r="E9" s="5" t="s">
        <v>7</v>
      </c>
      <c r="F9" s="6" t="s">
        <v>8</v>
      </c>
      <c r="G9" s="7" t="s">
        <v>9</v>
      </c>
      <c r="H9" s="4"/>
      <c r="I9" s="41" t="s">
        <v>0</v>
      </c>
      <c r="J9" s="42"/>
      <c r="K9" s="5" t="s">
        <v>7</v>
      </c>
      <c r="L9" s="6" t="s">
        <v>8</v>
      </c>
      <c r="M9" s="7" t="s">
        <v>9</v>
      </c>
      <c r="N9" s="2"/>
      <c r="O9" s="43"/>
    </row>
    <row r="10" spans="1:15" ht="21" customHeight="1">
      <c r="A10" s="43"/>
      <c r="B10" s="3"/>
      <c r="C10" s="39">
        <v>20</v>
      </c>
      <c r="D10" s="40"/>
      <c r="E10" s="34"/>
      <c r="F10" s="37" t="str">
        <f>IF(E10=0," ",20*E10)</f>
        <v> </v>
      </c>
      <c r="G10" s="35" t="str">
        <f>IF(E10=0," ","00")</f>
        <v> </v>
      </c>
      <c r="H10" s="4"/>
      <c r="I10" s="39">
        <v>20</v>
      </c>
      <c r="J10" s="40"/>
      <c r="K10" s="34"/>
      <c r="L10" s="37" t="str">
        <f>IF(K10=0," ",20*K10)</f>
        <v> </v>
      </c>
      <c r="M10" s="35" t="str">
        <f>IF(K10=0," ","00")</f>
        <v> </v>
      </c>
      <c r="N10" s="2"/>
      <c r="O10" s="43"/>
    </row>
    <row r="11" spans="1:15" ht="21" customHeight="1">
      <c r="A11" s="43"/>
      <c r="B11" s="3"/>
      <c r="C11" s="39">
        <v>10</v>
      </c>
      <c r="D11" s="40"/>
      <c r="E11" s="34"/>
      <c r="F11" s="37" t="str">
        <f>IF(E11=0," ",10*E11)</f>
        <v> </v>
      </c>
      <c r="G11" s="35" t="str">
        <f>IF(E11=0," ","00")</f>
        <v> </v>
      </c>
      <c r="H11" s="4"/>
      <c r="I11" s="39">
        <v>10</v>
      </c>
      <c r="J11" s="40"/>
      <c r="K11" s="34"/>
      <c r="L11" s="37" t="str">
        <f>IF(K11=0," ",10*K11)</f>
        <v> </v>
      </c>
      <c r="M11" s="35" t="str">
        <f>IF(K11=0," ","00")</f>
        <v> </v>
      </c>
      <c r="N11" s="2"/>
      <c r="O11" s="43"/>
    </row>
    <row r="12" spans="1:15" ht="21" customHeight="1">
      <c r="A12" s="43"/>
      <c r="B12" s="3"/>
      <c r="C12" s="39">
        <v>5</v>
      </c>
      <c r="D12" s="40"/>
      <c r="E12" s="34"/>
      <c r="F12" s="37" t="str">
        <f>IF(E12=0," ",5*E12)</f>
        <v> </v>
      </c>
      <c r="G12" s="35" t="str">
        <f>IF(E12=0," ","00")</f>
        <v> </v>
      </c>
      <c r="H12" s="4"/>
      <c r="I12" s="39">
        <v>5</v>
      </c>
      <c r="J12" s="40"/>
      <c r="K12" s="34"/>
      <c r="L12" s="37" t="str">
        <f>IF(K12=0," ",5*K12)</f>
        <v> </v>
      </c>
      <c r="M12" s="35" t="str">
        <f>IF(K12=0," ","00")</f>
        <v> </v>
      </c>
      <c r="N12" s="2"/>
      <c r="O12" s="43"/>
    </row>
    <row r="13" spans="1:15" ht="21" customHeight="1">
      <c r="A13" s="43"/>
      <c r="B13" s="3"/>
      <c r="C13" s="39">
        <v>2</v>
      </c>
      <c r="D13" s="40"/>
      <c r="E13" s="34"/>
      <c r="F13" s="37" t="str">
        <f>IF(E13=0," ",2*E13)</f>
        <v> </v>
      </c>
      <c r="G13" s="35" t="str">
        <f>IF(E13=0," ","00")</f>
        <v> </v>
      </c>
      <c r="H13" s="4"/>
      <c r="I13" s="39">
        <v>2</v>
      </c>
      <c r="J13" s="40"/>
      <c r="K13" s="34"/>
      <c r="L13" s="37" t="str">
        <f>IF(K13=0," ",2*K13)</f>
        <v> </v>
      </c>
      <c r="M13" s="35" t="str">
        <f>IF(K13=0," ","00")</f>
        <v> </v>
      </c>
      <c r="N13" s="2"/>
      <c r="O13" s="43"/>
    </row>
    <row r="14" spans="1:15" ht="21" customHeight="1">
      <c r="A14" s="43"/>
      <c r="B14" s="3"/>
      <c r="C14" s="39">
        <v>1</v>
      </c>
      <c r="D14" s="40"/>
      <c r="E14" s="34"/>
      <c r="F14" s="37" t="str">
        <f>IF(E14=0," ",E14)</f>
        <v> </v>
      </c>
      <c r="G14" s="35" t="str">
        <f>IF(E14=0," ","00")</f>
        <v> </v>
      </c>
      <c r="H14" s="4"/>
      <c r="I14" s="39">
        <v>1</v>
      </c>
      <c r="J14" s="40"/>
      <c r="K14" s="34"/>
      <c r="L14" s="37" t="str">
        <f>IF(K14=0," ",K14)</f>
        <v> </v>
      </c>
      <c r="M14" s="35" t="str">
        <f>IF(K14=0," ","00")</f>
        <v> </v>
      </c>
      <c r="N14" s="2"/>
      <c r="O14" s="43"/>
    </row>
    <row r="15" spans="1:15" ht="21" customHeight="1">
      <c r="A15" s="43"/>
      <c r="B15" s="3"/>
      <c r="C15" s="41" t="s">
        <v>1</v>
      </c>
      <c r="D15" s="42"/>
      <c r="E15" s="34"/>
      <c r="F15" s="37" t="str">
        <f>IF(E15=0," ",TRUNC(0.5*E15))</f>
        <v> </v>
      </c>
      <c r="G15" s="35" t="str">
        <f>IF(E15=0," ",IF(100*(0.5*E15-F15)&lt;1,"00",100*(0.5*E15-F15)))</f>
        <v> </v>
      </c>
      <c r="H15" s="4"/>
      <c r="I15" s="41" t="s">
        <v>1</v>
      </c>
      <c r="J15" s="42"/>
      <c r="K15" s="34"/>
      <c r="L15" s="37" t="str">
        <f>IF(K15=0," ",TRUNC(0.5*K15))</f>
        <v> </v>
      </c>
      <c r="M15" s="35" t="str">
        <f>IF(K15=0," ",IF(100*(0.5*K15-L15)&lt;1,"00",100*(0.5*K15-L15)))</f>
        <v> </v>
      </c>
      <c r="N15" s="2"/>
      <c r="O15" s="43"/>
    </row>
    <row r="16" spans="1:15" ht="21" customHeight="1">
      <c r="A16" s="43"/>
      <c r="B16" s="3"/>
      <c r="C16" s="41" t="s">
        <v>2</v>
      </c>
      <c r="D16" s="42"/>
      <c r="E16" s="34"/>
      <c r="F16" s="37" t="str">
        <f>IF(E16=0," ",TRUNC(0.2*E16))</f>
        <v> </v>
      </c>
      <c r="G16" s="35" t="str">
        <f>IF(E16=0," ",IF(100*(0.2*E16-F16)&lt;1,"00",100*(0.2*E16-F16)))</f>
        <v> </v>
      </c>
      <c r="H16" s="4"/>
      <c r="I16" s="41" t="s">
        <v>2</v>
      </c>
      <c r="J16" s="42"/>
      <c r="K16" s="34"/>
      <c r="L16" s="37" t="str">
        <f>IF(K16=0," ",TRUNC(0.2*K16))</f>
        <v> </v>
      </c>
      <c r="M16" s="35" t="str">
        <f>IF(K16=0," ",IF(100*(0.2*K16-L16)&lt;1,"00",100*(0.2*K16-L16)))</f>
        <v> </v>
      </c>
      <c r="N16" s="2"/>
      <c r="O16" s="43"/>
    </row>
    <row r="17" spans="1:15" ht="21" customHeight="1">
      <c r="A17" s="43"/>
      <c r="B17" s="3"/>
      <c r="C17" s="41" t="s">
        <v>3</v>
      </c>
      <c r="D17" s="42"/>
      <c r="E17" s="34"/>
      <c r="F17" s="37" t="str">
        <f>IF(E17=0," ",TRUNC(0.1*E17))</f>
        <v> </v>
      </c>
      <c r="G17" s="35" t="str">
        <f>IF(E17=0," ",IF(100*(0.1*E17-F17)&lt;1,"00",100*(0.1*E17-F17)))</f>
        <v> </v>
      </c>
      <c r="H17" s="4"/>
      <c r="I17" s="41" t="s">
        <v>3</v>
      </c>
      <c r="J17" s="42"/>
      <c r="K17" s="34"/>
      <c r="L17" s="37" t="str">
        <f>IF(K17=0," ",TRUNC(0.1*K17))</f>
        <v> </v>
      </c>
      <c r="M17" s="35" t="str">
        <f>IF(K17=0," ",IF(100*(0.1*K17-L17)&lt;1,"00",100*(0.1*K17-L17)))</f>
        <v> </v>
      </c>
      <c r="N17" s="2"/>
      <c r="O17" s="43"/>
    </row>
    <row r="18" spans="1:15" ht="21" customHeight="1">
      <c r="A18" s="43"/>
      <c r="B18" s="3"/>
      <c r="C18" s="41" t="s">
        <v>4</v>
      </c>
      <c r="D18" s="42"/>
      <c r="E18" s="34"/>
      <c r="F18" s="37" t="str">
        <f>IF(E18=0," ",TRUNC(0.05*E18))</f>
        <v> </v>
      </c>
      <c r="G18" s="35" t="str">
        <f>IF(E18=0," ",IF(100*(0.05*E18-F18)&lt;1,"00",100*(0.05*E18-F18)))</f>
        <v> </v>
      </c>
      <c r="H18" s="4"/>
      <c r="I18" s="41" t="s">
        <v>4</v>
      </c>
      <c r="J18" s="42"/>
      <c r="K18" s="34"/>
      <c r="L18" s="37" t="str">
        <f>IF(K18=0," ",TRUNC(0.05*K18))</f>
        <v> </v>
      </c>
      <c r="M18" s="35" t="str">
        <f>IF(K18=0," ",IF(100*(0.05*K18-L18)&lt;1,"00",100*(0.05*K18-L18)))</f>
        <v> </v>
      </c>
      <c r="N18" s="2"/>
      <c r="O18" s="43"/>
    </row>
    <row r="19" spans="1:15" ht="21" customHeight="1">
      <c r="A19" s="43"/>
      <c r="B19" s="3"/>
      <c r="C19" s="41" t="s">
        <v>5</v>
      </c>
      <c r="D19" s="42"/>
      <c r="E19" s="34"/>
      <c r="F19" s="37" t="str">
        <f>IF(E19=0," ",TRUNC(0.02*E19))</f>
        <v> </v>
      </c>
      <c r="G19" s="35" t="str">
        <f>IF(E19=0," ",IF(100*(0.02*E19-F19)&lt;1,"00",100*(0.02*E19-F19)))</f>
        <v> </v>
      </c>
      <c r="H19" s="4"/>
      <c r="I19" s="41" t="s">
        <v>5</v>
      </c>
      <c r="J19" s="42"/>
      <c r="K19" s="34"/>
      <c r="L19" s="37" t="str">
        <f>IF(K19=0," ",TRUNC(0.02*K19))</f>
        <v> </v>
      </c>
      <c r="M19" s="35" t="str">
        <f>IF(K19=0," ",IF(100*(0.02*K19-L19)&lt;1,"00",100*(0.02*K19-L19)))</f>
        <v> </v>
      </c>
      <c r="N19" s="2"/>
      <c r="O19" s="43"/>
    </row>
    <row r="20" spans="1:15" ht="21" customHeight="1">
      <c r="A20" s="43"/>
      <c r="B20" s="3"/>
      <c r="C20" s="41" t="s">
        <v>6</v>
      </c>
      <c r="D20" s="42"/>
      <c r="E20" s="34"/>
      <c r="F20" s="37" t="str">
        <f>IF(E20=0," ",TRUNC(0.01*E20))</f>
        <v> </v>
      </c>
      <c r="G20" s="35" t="str">
        <f>IF(E20=0," ",IF(100*(0.01*E20-F20)&lt;1,"00",100*(0.01*E20-F20)))</f>
        <v> </v>
      </c>
      <c r="H20" s="4"/>
      <c r="I20" s="41" t="s">
        <v>6</v>
      </c>
      <c r="J20" s="42"/>
      <c r="K20" s="34"/>
      <c r="L20" s="37" t="str">
        <f>IF(K20=0," ",TRUNC(0.01*K20))</f>
        <v> </v>
      </c>
      <c r="M20" s="35" t="str">
        <f>IF(K20=0," ",IF(100*(0.01*K20-L20)&lt;1,"00",100*(0.01*K20-L20)))</f>
        <v> </v>
      </c>
      <c r="N20" s="2"/>
      <c r="O20" s="43"/>
    </row>
    <row r="21" spans="1:15" ht="9" customHeight="1">
      <c r="A21" s="4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43"/>
    </row>
    <row r="22" spans="1:15" ht="21" customHeight="1">
      <c r="A22" s="43"/>
      <c r="B22" s="3"/>
      <c r="C22" s="72" t="s">
        <v>16</v>
      </c>
      <c r="D22" s="73"/>
      <c r="E22" s="33" t="s">
        <v>8</v>
      </c>
      <c r="F22" s="38" t="str">
        <f>IF(SUM(E10:E20)=0," ",TRUNC(20*E10+10*E11+5*E12+2*E13+E14+0.5*E15+0.2*E16+0.1*E17+0.05*E18+0.02*E19+0.01*E20))</f>
        <v> </v>
      </c>
      <c r="G22" s="36" t="str">
        <f>IF(SUM(E10:E20)=0," ",IF(100*((20*E10+10*E11+5*E12+2*E13+E14+0.5*E15+0.2*E16+0.1*E17+0.05*E18+0.02*E19+0.01*E20)-F22)&lt;1,"00",100*((20*E10+10*E11+5*E12+2*E13+E14+0.5*E15+0.2*E16+0.1*E17+0.05*E18+0.02*E19+0.01*E20)-F22)))</f>
        <v> </v>
      </c>
      <c r="H22" s="4"/>
      <c r="I22" s="72" t="s">
        <v>16</v>
      </c>
      <c r="J22" s="73"/>
      <c r="K22" s="33" t="s">
        <v>8</v>
      </c>
      <c r="L22" s="38" t="str">
        <f>IF(SUM(K10:K20)=0," ",TRUNC(20*K10+10*K11+5*K12+2*K13+K14+0.5*K15+0.2*K16+0.1*K17+0.05*K18+0.02*K19+0.01*K20))</f>
        <v> </v>
      </c>
      <c r="M22" s="36" t="str">
        <f>IF(SUM(K10:K20)=0," ",IF(100*((20*K10+10*K11+5*K12+2*K13+K14+0.5*K15+0.2*K16+0.1*K17+0.05*K18+0.02*K19+0.01*K20)-L22)&lt;1,"00",100*((20*K10+10*K11+5*K12+2*K13+K14+0.5*K15+0.2*K16+0.1*K17+0.05*K18+0.02*K19+0.01*K20)-L22)))</f>
        <v> </v>
      </c>
      <c r="N22" s="2"/>
      <c r="O22" s="43"/>
    </row>
    <row r="23" spans="1:15" ht="9" customHeight="1" thickBot="1">
      <c r="A23" s="43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43"/>
    </row>
    <row r="24" spans="1:15" ht="17.25" customHeight="1" thickBot="1">
      <c r="A24" s="43"/>
      <c r="B24" s="45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3"/>
    </row>
    <row r="25" spans="1:15" ht="9" customHeight="1">
      <c r="A25" s="43"/>
      <c r="B25" s="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43"/>
    </row>
    <row r="26" spans="1:15" ht="21" customHeight="1">
      <c r="A26" s="43"/>
      <c r="B26" s="11"/>
      <c r="C26" s="17" t="s">
        <v>14</v>
      </c>
      <c r="D26" s="17"/>
      <c r="E26" s="17"/>
      <c r="F26" s="17"/>
      <c r="G26" s="28"/>
      <c r="H26" s="28"/>
      <c r="I26" s="28"/>
      <c r="J26" s="28"/>
      <c r="K26" s="32" t="s">
        <v>15</v>
      </c>
      <c r="L26" s="38" t="str">
        <f>IF(L22=" "," ",L22-F22)</f>
        <v> </v>
      </c>
      <c r="M26" s="36" t="str">
        <f>M22</f>
        <v> </v>
      </c>
      <c r="N26" s="29"/>
      <c r="O26" s="43"/>
    </row>
    <row r="27" spans="1:15" ht="9" customHeight="1" thickBot="1">
      <c r="A27" s="43"/>
      <c r="B27" s="1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43"/>
    </row>
    <row r="28" spans="1:15" ht="18" customHeight="1" thickBot="1">
      <c r="A28" s="43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3"/>
    </row>
    <row r="29" spans="1:15" ht="9" customHeight="1">
      <c r="A29" s="43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43"/>
    </row>
    <row r="30" spans="1:15" ht="22.5" customHeight="1">
      <c r="A30" s="43"/>
      <c r="B30" s="21"/>
      <c r="C30" s="60" t="s">
        <v>12</v>
      </c>
      <c r="D30" s="61"/>
      <c r="E30" s="68"/>
      <c r="F30" s="69"/>
      <c r="G30" s="69"/>
      <c r="H30" s="69"/>
      <c r="I30" s="70"/>
      <c r="J30" s="66" t="s">
        <v>11</v>
      </c>
      <c r="K30" s="67"/>
      <c r="L30" s="64"/>
      <c r="M30" s="65"/>
      <c r="N30" s="22"/>
      <c r="O30" s="43"/>
    </row>
    <row r="31" spans="1:15" ht="9" customHeight="1" thickBot="1">
      <c r="A31" s="43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43"/>
    </row>
    <row r="32" spans="1:15" ht="18" customHeight="1">
      <c r="A32" s="43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3"/>
    </row>
    <row r="33" spans="1:15" ht="45" customHeight="1">
      <c r="A33" s="44"/>
      <c r="B33" s="71" t="s">
        <v>19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44"/>
    </row>
    <row r="34" spans="1:15" ht="22.5" customHeight="1">
      <c r="A34" s="46" t="s">
        <v>18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22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</sheetData>
  <sheetProtection/>
  <mergeCells count="49">
    <mergeCell ref="B33:N33"/>
    <mergeCell ref="O2:O33"/>
    <mergeCell ref="A2:A33"/>
    <mergeCell ref="C22:D22"/>
    <mergeCell ref="I22:J22"/>
    <mergeCell ref="J3:K3"/>
    <mergeCell ref="D3:I3"/>
    <mergeCell ref="B6:N6"/>
    <mergeCell ref="B8:N8"/>
    <mergeCell ref="C10:D10"/>
    <mergeCell ref="C11:D11"/>
    <mergeCell ref="C18:D18"/>
    <mergeCell ref="C16:D16"/>
    <mergeCell ref="C30:D30"/>
    <mergeCell ref="L3:M3"/>
    <mergeCell ref="L30:M30"/>
    <mergeCell ref="J30:K30"/>
    <mergeCell ref="E30:I30"/>
    <mergeCell ref="I9:J9"/>
    <mergeCell ref="I10:J10"/>
    <mergeCell ref="I11:J11"/>
    <mergeCell ref="I19:J19"/>
    <mergeCell ref="C9:D9"/>
    <mergeCell ref="C7:G7"/>
    <mergeCell ref="I7:M7"/>
    <mergeCell ref="C19:D19"/>
    <mergeCell ref="C13:D13"/>
    <mergeCell ref="I17:J17"/>
    <mergeCell ref="C17:D17"/>
    <mergeCell ref="I18:J18"/>
    <mergeCell ref="B21:N21"/>
    <mergeCell ref="I12:J12"/>
    <mergeCell ref="I13:J13"/>
    <mergeCell ref="I14:J14"/>
    <mergeCell ref="I15:J15"/>
    <mergeCell ref="I16:J16"/>
    <mergeCell ref="C20:D20"/>
    <mergeCell ref="I20:J20"/>
    <mergeCell ref="C12:D12"/>
    <mergeCell ref="C14:D14"/>
    <mergeCell ref="C15:D15"/>
    <mergeCell ref="A35:O35"/>
    <mergeCell ref="A1:O1"/>
    <mergeCell ref="B5:N5"/>
    <mergeCell ref="A34:O34"/>
    <mergeCell ref="B24:N24"/>
    <mergeCell ref="B28:N28"/>
    <mergeCell ref="B32:N32"/>
    <mergeCell ref="B23:N23"/>
  </mergeCells>
  <printOptions/>
  <pageMargins left="0" right="0" top="0" bottom="0.2362204724409449" header="0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Michaela</cp:lastModifiedBy>
  <cp:lastPrinted>2017-03-30T12:46:43Z</cp:lastPrinted>
  <dcterms:created xsi:type="dcterms:W3CDTF">2008-07-04T18:31:31Z</dcterms:created>
  <dcterms:modified xsi:type="dcterms:W3CDTF">2017-03-30T12:47:35Z</dcterms:modified>
  <cp:category/>
  <cp:version/>
  <cp:contentType/>
  <cp:contentStatus/>
</cp:coreProperties>
</file>